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常压沸点转换为其他压力沸点" sheetId="2" r:id="rId1"/>
    <sheet name="其他压力下沸点换算为常压沸点" sheetId="3" r:id="rId2"/>
  </sheets>
  <calcPr calcId="145621"/>
</workbook>
</file>

<file path=xl/calcChain.xml><?xml version="1.0" encoding="utf-8"?>
<calcChain xmlns="http://schemas.openxmlformats.org/spreadsheetml/2006/main">
  <c r="C7" i="3" l="1"/>
  <c r="D7" i="3" s="1"/>
  <c r="E7" i="3" s="1"/>
  <c r="C6" i="3"/>
  <c r="D6" i="3" s="1"/>
  <c r="E6" i="3" s="1"/>
  <c r="C5" i="3"/>
  <c r="D5" i="3" s="1"/>
  <c r="E5" i="3" s="1"/>
  <c r="C7" i="2"/>
  <c r="D7" i="2" s="1"/>
  <c r="E7" i="2" s="1"/>
  <c r="C6" i="2"/>
  <c r="D6" i="2" s="1"/>
  <c r="E6" i="2" s="1"/>
  <c r="C5" i="2"/>
  <c r="D5" i="2" s="1"/>
  <c r="E5" i="2" s="1"/>
</calcChain>
</file>

<file path=xl/sharedStrings.xml><?xml version="1.0" encoding="utf-8"?>
<sst xmlns="http://schemas.openxmlformats.org/spreadsheetml/2006/main" count="19" uniqueCount="13">
  <si>
    <t>压力值（KPa）</t>
    <phoneticPr fontId="2" type="noConversion"/>
  </si>
  <si>
    <t>常压下沸点（℃）</t>
    <phoneticPr fontId="2" type="noConversion"/>
  </si>
  <si>
    <t>当前压力下沸点（℃）</t>
    <phoneticPr fontId="2" type="noConversion"/>
  </si>
  <si>
    <t>A值</t>
    <phoneticPr fontId="2" type="noConversion"/>
  </si>
  <si>
    <t>对数值</t>
    <phoneticPr fontId="2" type="noConversion"/>
  </si>
  <si>
    <t>减压沸点换算</t>
    <phoneticPr fontId="2" type="noConversion"/>
  </si>
  <si>
    <t>需要填入数值</t>
    <phoneticPr fontId="2" type="noConversion"/>
  </si>
  <si>
    <t>结果</t>
    <phoneticPr fontId="2" type="noConversion"/>
  </si>
  <si>
    <t>常压沸点换算为其他压力下沸点</t>
    <phoneticPr fontId="2" type="noConversion"/>
  </si>
  <si>
    <t>其他压力下沸点换算为常压沸点</t>
    <phoneticPr fontId="2" type="noConversion"/>
  </si>
  <si>
    <t>已知压力沸点（℃）</t>
    <phoneticPr fontId="2" type="noConversion"/>
  </si>
  <si>
    <t>已知压力值（KPa）</t>
    <phoneticPr fontId="2" type="noConversion"/>
  </si>
  <si>
    <t>换算依据安托因方程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</si>
</sst>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0000000_ "/>
    <numFmt numFmtId="177" formatCode="0.0000000000_);[Red]\(0.0000000000\)"/>
    <numFmt numFmtId="178" formatCode="0.0000000000_ ;[Red]\-0.0000000000\ "/>
  </numFmts>
  <fonts count="4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5">
    <xf numFmtId="0" fontId="0" fillId="0" borderId="0" xfId="0"/>
    <xf numFmtId="0" fontId="0" fillId="3" borderId="0" xfId="0" applyFill="1"/>
    <xf numFmtId="0" fontId="0" fillId="0" borderId="0" xfId="0" applyFill="1"/>
    <xf numFmtId="0" fontId="0" fillId="4" borderId="0" xfId="0" applyFill="1"/>
    <xf numFmtId="0" fontId="0" fillId="5" borderId="0" xfId="0" applyFill="1"/>
    <xf numFmtId="0" fontId="0" fillId="0" borderId="0" xfId="0" applyFill="1" applyAlignment="1">
      <alignment horizontal="center"/>
    </xf>
    <xf numFmtId="0" fontId="0" fillId="6" borderId="0" xfId="0" applyFill="1"/>
    <xf numFmtId="176" fontId="0" fillId="0" borderId="0" xfId="0" applyNumberFormat="1" applyFill="1" applyAlignment="1">
      <alignment horizontal="center"/>
    </xf>
    <xf numFmtId="176" fontId="0" fillId="4" borderId="0" xfId="0" applyNumberFormat="1" applyFill="1"/>
    <xf numFmtId="177" fontId="0" fillId="0" borderId="0" xfId="0" applyNumberFormat="1" applyFill="1"/>
    <xf numFmtId="177" fontId="0" fillId="5" borderId="0" xfId="0" applyNumberFormat="1" applyFill="1"/>
    <xf numFmtId="178" fontId="0" fillId="0" borderId="0" xfId="0" applyNumberFormat="1" applyFill="1"/>
    <xf numFmtId="178" fontId="0" fillId="5" borderId="0" xfId="0" applyNumberFormat="1" applyFill="1"/>
    <xf numFmtId="0" fontId="0" fillId="0" borderId="0" xfId="0" applyFill="1" applyAlignment="1">
      <alignment horizontal="center"/>
    </xf>
    <xf numFmtId="0" fontId="3" fillId="2" borderId="0" xfId="0" applyFont="1" applyFill="1" applyAlignment="1">
      <alignment horizont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pane ySplit="4" topLeftCell="A5" activePane="bottomLeft" state="frozen"/>
      <selection pane="bottomLeft" activeCell="B6" sqref="B6"/>
    </sheetView>
  </sheetViews>
  <sheetFormatPr defaultRowHeight="14.4" x14ac:dyDescent="0.25"/>
  <cols>
    <col min="1" max="1" width="18.33203125" style="1" bestFit="1" customWidth="1"/>
    <col min="2" max="2" width="15" style="1" bestFit="1" customWidth="1"/>
    <col min="3" max="3" width="16.109375" style="12" bestFit="1" customWidth="1"/>
    <col min="4" max="4" width="15" style="10" bestFit="1" customWidth="1"/>
    <col min="5" max="5" width="22.6640625" style="8" bestFit="1" customWidth="1"/>
  </cols>
  <sheetData>
    <row r="1" spans="1:7" x14ac:dyDescent="0.25">
      <c r="A1" s="14" t="s">
        <v>8</v>
      </c>
      <c r="B1" s="14"/>
      <c r="C1" s="14"/>
      <c r="D1" s="14"/>
      <c r="E1" s="14"/>
    </row>
    <row r="2" spans="1:7" x14ac:dyDescent="0.25">
      <c r="A2" s="13" t="s">
        <v>6</v>
      </c>
      <c r="B2" s="13"/>
      <c r="C2" s="11"/>
      <c r="D2" s="9"/>
      <c r="E2" s="7" t="s">
        <v>7</v>
      </c>
      <c r="G2" s="6" t="s">
        <v>12</v>
      </c>
    </row>
    <row r="3" spans="1:7" x14ac:dyDescent="0.25">
      <c r="A3" s="13" t="s">
        <v>5</v>
      </c>
      <c r="B3" s="13"/>
      <c r="C3" s="13"/>
      <c r="D3" s="13"/>
      <c r="E3" s="13"/>
    </row>
    <row r="4" spans="1:7" x14ac:dyDescent="0.25">
      <c r="A4" s="1" t="s">
        <v>1</v>
      </c>
      <c r="B4" s="1" t="s">
        <v>0</v>
      </c>
      <c r="C4" s="12" t="s">
        <v>4</v>
      </c>
      <c r="D4" s="10" t="s">
        <v>3</v>
      </c>
      <c r="E4" s="8" t="s">
        <v>2</v>
      </c>
    </row>
    <row r="5" spans="1:7" x14ac:dyDescent="0.25">
      <c r="A5" s="1">
        <v>170</v>
      </c>
      <c r="B5" s="1">
        <v>5</v>
      </c>
      <c r="C5" s="12">
        <f>LOG10(B5)</f>
        <v>0.69897000433601886</v>
      </c>
      <c r="D5" s="10">
        <f>(5.143222-0.972546*C5)/(2579.329-95.76*C5)</f>
        <v>1.7765679340583367E-3</v>
      </c>
      <c r="E5" s="8">
        <f>1/(((748.1*D5)/(A5+273.1))+0.00051606-0.3861*D5)-273.1</f>
        <v>80.311341036862359</v>
      </c>
    </row>
    <row r="6" spans="1:7" x14ac:dyDescent="0.25">
      <c r="A6" s="1">
        <v>277</v>
      </c>
      <c r="B6" s="1">
        <v>0.4</v>
      </c>
      <c r="C6" s="12">
        <f>LOG10(B6)</f>
        <v>-0.3979400086720376</v>
      </c>
      <c r="D6" s="10">
        <f>(5.143222-0.972546*C6)/(2579.329-95.76*C6)</f>
        <v>2.1128453658813833E-3</v>
      </c>
      <c r="E6" s="8">
        <f>1/(((748.1*D6)/(A6+273.1))+0.00051606-0.3861*D6)-273.1</f>
        <v>115.45747480320483</v>
      </c>
    </row>
    <row r="7" spans="1:7" x14ac:dyDescent="0.25">
      <c r="A7" s="1">
        <v>430</v>
      </c>
      <c r="B7" s="1">
        <v>0.1</v>
      </c>
      <c r="C7" s="12">
        <f>LOG10(B7)</f>
        <v>-1</v>
      </c>
      <c r="D7" s="10">
        <f>(5.143222-0.972546*C7)/(2579.329-95.76*C7)</f>
        <v>2.2861923472452688E-3</v>
      </c>
      <c r="E7" s="8">
        <f>1/(((748.1*D7)/(A7+273.1))+0.00051606-0.3861*D7)-273.1</f>
        <v>210.95639380215096</v>
      </c>
    </row>
  </sheetData>
  <mergeCells count="3">
    <mergeCell ref="A3:E3"/>
    <mergeCell ref="A2:B2"/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pane ySplit="4" topLeftCell="A5" activePane="bottomLeft" state="frozen"/>
      <selection pane="bottomLeft" activeCell="I19" sqref="I19"/>
    </sheetView>
  </sheetViews>
  <sheetFormatPr defaultRowHeight="14.4" x14ac:dyDescent="0.25"/>
  <cols>
    <col min="1" max="1" width="20.44140625" style="1" bestFit="1" customWidth="1"/>
    <col min="2" max="2" width="19.33203125" style="1" bestFit="1" customWidth="1"/>
    <col min="3" max="3" width="13.21875" style="4" customWidth="1"/>
    <col min="4" max="4" width="16.109375" style="4" customWidth="1"/>
    <col min="5" max="5" width="18.33203125" style="3" bestFit="1" customWidth="1"/>
  </cols>
  <sheetData>
    <row r="1" spans="1:5" x14ac:dyDescent="0.25">
      <c r="A1" s="14" t="s">
        <v>9</v>
      </c>
      <c r="B1" s="14"/>
      <c r="C1" s="14"/>
      <c r="D1" s="14"/>
      <c r="E1" s="14"/>
    </row>
    <row r="2" spans="1:5" x14ac:dyDescent="0.25">
      <c r="A2" s="13" t="s">
        <v>6</v>
      </c>
      <c r="B2" s="13"/>
      <c r="C2" s="2"/>
      <c r="D2" s="2"/>
      <c r="E2" s="5" t="s">
        <v>7</v>
      </c>
    </row>
    <row r="3" spans="1:5" x14ac:dyDescent="0.25">
      <c r="A3" s="13" t="s">
        <v>5</v>
      </c>
      <c r="B3" s="13"/>
      <c r="C3" s="13"/>
      <c r="D3" s="13"/>
      <c r="E3" s="13"/>
    </row>
    <row r="4" spans="1:5" x14ac:dyDescent="0.25">
      <c r="A4" s="1" t="s">
        <v>10</v>
      </c>
      <c r="B4" s="1" t="s">
        <v>11</v>
      </c>
      <c r="C4" s="4" t="s">
        <v>4</v>
      </c>
      <c r="D4" s="4" t="s">
        <v>3</v>
      </c>
      <c r="E4" s="3" t="s">
        <v>1</v>
      </c>
    </row>
    <row r="5" spans="1:5" x14ac:dyDescent="0.25">
      <c r="A5" s="1">
        <v>250</v>
      </c>
      <c r="B5" s="1">
        <v>0.2</v>
      </c>
      <c r="C5" s="4">
        <f>LOG10(B5)</f>
        <v>-0.69897000433601875</v>
      </c>
      <c r="D5" s="4">
        <f>(5.143222-0.972546*C5)/(2579.329-95.76*C5)</f>
        <v>2.2004630202577392E-3</v>
      </c>
      <c r="E5" s="3">
        <f>(748.1*D5)/(1/(A5+273.1)+0.3861*D5-0.00051606)-273.1</f>
        <v>460.08740106039454</v>
      </c>
    </row>
    <row r="6" spans="1:5" x14ac:dyDescent="0.25">
      <c r="A6" s="1">
        <v>130</v>
      </c>
      <c r="B6" s="1">
        <v>1</v>
      </c>
      <c r="C6" s="4">
        <f>LOG10(B6)</f>
        <v>0</v>
      </c>
      <c r="D6" s="4">
        <f>(5.143222-0.972546*C6)/(2579.329-95.76*C6)</f>
        <v>1.9940154978290861E-3</v>
      </c>
      <c r="E6" s="3">
        <f t="shared" ref="E6:E7" si="0">(748.1*D6)/(1/(A6+273.1)+0.3861*D6-0.00051606)-273.1</f>
        <v>272.39884710856882</v>
      </c>
    </row>
    <row r="7" spans="1:5" x14ac:dyDescent="0.25">
      <c r="A7" s="1">
        <v>285</v>
      </c>
      <c r="B7" s="1">
        <v>99.75</v>
      </c>
      <c r="C7" s="4">
        <f>LOG10(B7)</f>
        <v>1.9989129043587859</v>
      </c>
      <c r="D7" s="4">
        <f>(5.143222-0.972546*C7)/(2579.329-95.76*C7)</f>
        <v>1.3397419069162207E-3</v>
      </c>
      <c r="E7" s="3">
        <f t="shared" si="0"/>
        <v>285.88298085705753</v>
      </c>
    </row>
  </sheetData>
  <mergeCells count="3">
    <mergeCell ref="A1:E1"/>
    <mergeCell ref="A2:B2"/>
    <mergeCell ref="A3:E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常压沸点转换为其他压力沸点</vt:lpstr>
      <vt:lpstr>其他压力下沸点换算为常压沸点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2022-01-05T04:03:31Z</dcterms:modified>
</cp:coreProperties>
</file>